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8535" windowHeight="4365"/>
  </bookViews>
  <sheets>
    <sheet name="Malaria Deaths by region 2012" sheetId="4" r:id="rId1"/>
    <sheet name="Malaria in pregnancy 2012" sheetId="2" r:id="rId2"/>
    <sheet name="Malaria cases in 2012" sheetId="3" r:id="rId3"/>
  </sheets>
  <calcPr calcId="125725"/>
</workbook>
</file>

<file path=xl/calcChain.xml><?xml version="1.0" encoding="utf-8"?>
<calcChain xmlns="http://schemas.openxmlformats.org/spreadsheetml/2006/main">
  <c r="AB5" i="3"/>
  <c r="AB6"/>
  <c r="AB7"/>
  <c r="AB8"/>
  <c r="AB9"/>
  <c r="AB10"/>
  <c r="AB11"/>
  <c r="AB12"/>
  <c r="AB4"/>
  <c r="AA12"/>
  <c r="AA5"/>
  <c r="AA6"/>
  <c r="AA7"/>
  <c r="AA8"/>
  <c r="AA9"/>
  <c r="AA10"/>
  <c r="AA11"/>
  <c r="AA4"/>
  <c r="Z5"/>
  <c r="Z6"/>
  <c r="Z7"/>
  <c r="Z8"/>
  <c r="Z9"/>
  <c r="Z10"/>
  <c r="Z11"/>
  <c r="Z12"/>
  <c r="Z4"/>
  <c r="N5" i="2"/>
  <c r="N6"/>
  <c r="N7"/>
  <c r="N8"/>
  <c r="N9"/>
  <c r="N10"/>
  <c r="N11"/>
  <c r="N12"/>
  <c r="N4"/>
  <c r="N12" i="4"/>
  <c r="N5"/>
  <c r="N6"/>
  <c r="N7"/>
  <c r="N8"/>
  <c r="N9"/>
  <c r="N10"/>
  <c r="N11"/>
  <c r="N4"/>
</calcChain>
</file>

<file path=xl/sharedStrings.xml><?xml version="1.0" encoding="utf-8"?>
<sst xmlns="http://schemas.openxmlformats.org/spreadsheetml/2006/main" count="106" uniqueCount="56">
  <si>
    <t>Malaria: Malaria Monthly Summary - Kenya 2012</t>
  </si>
  <si>
    <t/>
  </si>
  <si>
    <t>Confirmed Malaria</t>
  </si>
  <si>
    <t>Clinical Malaria</t>
  </si>
  <si>
    <t>Nyanza</t>
  </si>
  <si>
    <t>Coast</t>
  </si>
  <si>
    <t>Rift Valley</t>
  </si>
  <si>
    <t>North Eastern</t>
  </si>
  <si>
    <t>Western</t>
  </si>
  <si>
    <t>Eastern</t>
  </si>
  <si>
    <t>Nairobi</t>
  </si>
  <si>
    <t>Central</t>
  </si>
  <si>
    <t>Health Information Management System</t>
  </si>
  <si>
    <t>January</t>
  </si>
  <si>
    <t>Malaria inpatient deaths (Jan)</t>
  </si>
  <si>
    <t>Region</t>
  </si>
  <si>
    <t>Malaria inpatient deaths (Feb)</t>
  </si>
  <si>
    <t>Malaria inpatient deaths (April)</t>
  </si>
  <si>
    <t>Malaria inpatient deaths (May)</t>
  </si>
  <si>
    <t>Malaria inpatient deaths (June)</t>
  </si>
  <si>
    <t>Malaria inpatient deaths (July)</t>
  </si>
  <si>
    <t>Malaria inpatient deaths (August)</t>
  </si>
  <si>
    <t>Malaria inpatient deaths (Sept)</t>
  </si>
  <si>
    <t>Malaria inpatient deaths (October)</t>
  </si>
  <si>
    <t>Malaria inpatient deaths (November)</t>
  </si>
  <si>
    <t>Malaria inpatient deaths (December)</t>
  </si>
  <si>
    <t>Total</t>
  </si>
  <si>
    <t>Malaria inpatient deaths (March)</t>
  </si>
  <si>
    <t>Malaria in pregnant woman(Jan)</t>
  </si>
  <si>
    <t>Malaria in pregnant woman(Dec)</t>
  </si>
  <si>
    <t>Malaria in pregnant woman(Nov)</t>
  </si>
  <si>
    <t>Malaria in pregnant woman(Sept)</t>
  </si>
  <si>
    <t>Malaria in pregnant woman(Oct)</t>
  </si>
  <si>
    <t>Malaria in pregnant woman(Feb)</t>
  </si>
  <si>
    <t>Malaria in pregnant woman(March)</t>
  </si>
  <si>
    <t>Malaria in pregnant woman(April)</t>
  </si>
  <si>
    <t>Malaria in pregnant woman(May)</t>
  </si>
  <si>
    <t>Malaria in pregnant woman(June)</t>
  </si>
  <si>
    <t>Malaria in pregnant woman(July)</t>
  </si>
  <si>
    <t>Malaria in pregnant woman(August)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</si>
  <si>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</si>
  <si>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</si>
  <si>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</si>
  <si>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</si>
  <si>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</si>
  <si>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</si>
  <si>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</si>
  <si>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</si>
  <si>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</si>
  <si>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</si>
  <si>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</si>
  <si>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Confirmed Malaria</t>
  </si>
  <si>
    <t>Kenya (Total)</t>
  </si>
  <si>
    <t>Total clinical Malaria</t>
  </si>
  <si>
    <t>Total clinical/ confirmed Malaria</t>
  </si>
  <si>
    <t xml:space="preserve">Total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</si>
</sst>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</cellStyleXfs>
  <cellXfs count="65">
    <xf numFmtId="0" fontId="0" fillId="0" borderId="0" xfId="0"/>
    <xf numFmtId="0" fontId="2" fillId="0" borderId="0" xfId="1" applyNumberFormat="1" applyFont="1" applyFill="1" applyBorder="1" applyAlignment="1"/>
    <xf numFmtId="0" fontId="4" fillId="0" borderId="0" xfId="1" applyNumberFormat="1" applyFont="1" applyFill="1" applyBorder="1" applyAlignment="1"/>
    <xf numFmtId="0" fontId="0" fillId="0" borderId="0" xfId="0" applyAlignment="1">
      <alignment horizontal="center"/>
    </xf>
    <xf numFmtId="0" fontId="5" fillId="0" borderId="0" xfId="1" applyNumberFormat="1" applyFont="1" applyFill="1" applyBorder="1" applyAlignment="1"/>
    <xf numFmtId="0" fontId="5" fillId="0" borderId="0" xfId="1" applyNumberFormat="1" applyFont="1" applyFill="1" applyBorder="1" applyAlignment="1">
      <alignment horizontal="center" wrapText="1"/>
    </xf>
    <xf numFmtId="0" fontId="3" fillId="0" borderId="0" xfId="2" applyNumberFormat="1" applyFont="1" applyFill="1" applyBorder="1" applyAlignment="1"/>
    <xf numFmtId="0" fontId="3" fillId="0" borderId="0" xfId="2" applyNumberFormat="1" applyFont="1" applyFill="1" applyBorder="1" applyAlignment="1">
      <alignment wrapText="1"/>
    </xf>
    <xf numFmtId="0" fontId="3" fillId="0" borderId="0" xfId="3" applyNumberFormat="1" applyFont="1" applyFill="1" applyBorder="1" applyAlignment="1"/>
    <xf numFmtId="0" fontId="3" fillId="0" borderId="0" xfId="4" applyNumberFormat="1" applyFont="1" applyFill="1" applyBorder="1" applyAlignment="1"/>
    <xf numFmtId="0" fontId="3" fillId="0" borderId="0" xfId="5" applyNumberFormat="1" applyFont="1" applyFill="1" applyBorder="1" applyAlignment="1"/>
    <xf numFmtId="0" fontId="3" fillId="0" borderId="0" xfId="6" applyNumberFormat="1" applyFont="1" applyFill="1" applyBorder="1" applyAlignment="1"/>
    <xf numFmtId="0" fontId="3" fillId="0" borderId="0" xfId="7" applyNumberFormat="1" applyFont="1" applyFill="1" applyBorder="1" applyAlignment="1"/>
    <xf numFmtId="0" fontId="3" fillId="0" borderId="0" xfId="8" applyNumberFormat="1" applyFont="1" applyFill="1" applyBorder="1" applyAlignment="1"/>
    <xf numFmtId="0" fontId="3" fillId="0" borderId="0" xfId="9" applyNumberFormat="1" applyFont="1" applyFill="1" applyBorder="1" applyAlignment="1"/>
    <xf numFmtId="0" fontId="3" fillId="0" borderId="0" xfId="10" applyNumberFormat="1" applyFont="1" applyFill="1" applyBorder="1" applyAlignment="1"/>
    <xf numFmtId="0" fontId="3" fillId="0" borderId="0" xfId="11" applyNumberFormat="1" applyFont="1" applyFill="1" applyBorder="1" applyAlignment="1"/>
    <xf numFmtId="0" fontId="3" fillId="0" borderId="0" xfId="12" applyNumberFormat="1" applyFont="1" applyFill="1" applyBorder="1" applyAlignment="1"/>
    <xf numFmtId="0" fontId="3" fillId="0" borderId="0" xfId="13" applyNumberFormat="1" applyFont="1" applyFill="1" applyBorder="1" applyAlignment="1"/>
    <xf numFmtId="0" fontId="5" fillId="0" borderId="0" xfId="2" applyNumberFormat="1" applyFont="1" applyFill="1" applyBorder="1" applyAlignment="1"/>
    <xf numFmtId="0" fontId="5" fillId="0" borderId="0" xfId="3" applyNumberFormat="1" applyFont="1" applyFill="1" applyBorder="1" applyAlignment="1"/>
    <xf numFmtId="0" fontId="5" fillId="0" borderId="0" xfId="4" applyNumberFormat="1" applyFont="1" applyFill="1" applyBorder="1" applyAlignment="1"/>
    <xf numFmtId="0" fontId="5" fillId="0" borderId="0" xfId="5" applyNumberFormat="1" applyFont="1" applyFill="1" applyBorder="1" applyAlignment="1"/>
    <xf numFmtId="0" fontId="5" fillId="0" borderId="0" xfId="6" applyNumberFormat="1" applyFont="1" applyFill="1" applyBorder="1" applyAlignment="1"/>
    <xf numFmtId="0" fontId="5" fillId="0" borderId="0" xfId="7" applyNumberFormat="1" applyFont="1" applyFill="1" applyBorder="1" applyAlignment="1"/>
    <xf numFmtId="0" fontId="5" fillId="0" borderId="0" xfId="8" applyNumberFormat="1" applyFont="1" applyFill="1" applyBorder="1" applyAlignment="1"/>
    <xf numFmtId="0" fontId="5" fillId="0" borderId="0" xfId="9" applyNumberFormat="1" applyFont="1" applyFill="1" applyBorder="1" applyAlignment="1"/>
    <xf numFmtId="0" fontId="5" fillId="0" borderId="0" xfId="10" applyNumberFormat="1" applyFont="1" applyFill="1" applyBorder="1" applyAlignment="1"/>
    <xf numFmtId="0" fontId="5" fillId="0" borderId="0" xfId="11" applyNumberFormat="1" applyFont="1" applyFill="1" applyBorder="1" applyAlignment="1"/>
    <xf numFmtId="0" fontId="5" fillId="0" borderId="0" xfId="12" applyNumberFormat="1" applyFont="1" applyFill="1" applyBorder="1" applyAlignment="1"/>
    <xf numFmtId="0" fontId="5" fillId="0" borderId="0" xfId="13" applyNumberFormat="1" applyFont="1" applyFill="1" applyBorder="1" applyAlignment="1"/>
    <xf numFmtId="0" fontId="3" fillId="0" borderId="0" xfId="14" applyNumberFormat="1" applyFont="1" applyFill="1" applyBorder="1" applyAlignment="1"/>
    <xf numFmtId="0" fontId="3" fillId="0" borderId="0" xfId="14" applyNumberFormat="1" applyFont="1" applyFill="1" applyBorder="1" applyAlignment="1">
      <alignment horizontal="center" wrapText="1"/>
    </xf>
    <xf numFmtId="0" fontId="3" fillId="2" borderId="0" xfId="14" applyNumberFormat="1" applyFont="1" applyFill="1" applyBorder="1" applyAlignment="1"/>
    <xf numFmtId="0" fontId="5" fillId="0" borderId="0" xfId="14" applyNumberFormat="1" applyFont="1" applyFill="1" applyBorder="1" applyAlignment="1">
      <alignment horizontal="center" wrapText="1"/>
    </xf>
    <xf numFmtId="0" fontId="3" fillId="0" borderId="0" xfId="15" applyNumberFormat="1" applyFont="1" applyFill="1" applyBorder="1" applyAlignment="1"/>
    <xf numFmtId="0" fontId="3" fillId="2" borderId="0" xfId="15" applyNumberFormat="1" applyFont="1" applyFill="1" applyBorder="1" applyAlignment="1"/>
    <xf numFmtId="0" fontId="3" fillId="0" borderId="0" xfId="16" applyNumberFormat="1" applyFont="1" applyFill="1" applyBorder="1" applyAlignment="1"/>
    <xf numFmtId="0" fontId="3" fillId="2" borderId="0" xfId="16" applyNumberFormat="1" applyFont="1" applyFill="1" applyBorder="1" applyAlignment="1"/>
    <xf numFmtId="0" fontId="3" fillId="0" borderId="0" xfId="17" applyNumberFormat="1" applyFont="1" applyFill="1" applyBorder="1" applyAlignment="1"/>
    <xf numFmtId="0" fontId="3" fillId="2" borderId="0" xfId="17" applyNumberFormat="1" applyFont="1" applyFill="1" applyBorder="1" applyAlignment="1"/>
    <xf numFmtId="0" fontId="3" fillId="0" borderId="0" xfId="18" applyNumberFormat="1" applyFont="1" applyFill="1" applyBorder="1" applyAlignment="1"/>
    <xf numFmtId="0" fontId="3" fillId="2" borderId="0" xfId="18" applyNumberFormat="1" applyFont="1" applyFill="1" applyBorder="1" applyAlignment="1"/>
    <xf numFmtId="0" fontId="3" fillId="0" borderId="0" xfId="19" applyNumberFormat="1" applyFont="1" applyFill="1" applyBorder="1" applyAlignment="1"/>
    <xf numFmtId="0" fontId="3" fillId="2" borderId="0" xfId="19" applyNumberFormat="1" applyFont="1" applyFill="1" applyBorder="1" applyAlignment="1"/>
    <xf numFmtId="0" fontId="3" fillId="0" borderId="0" xfId="20" applyNumberFormat="1" applyFont="1" applyFill="1" applyBorder="1" applyAlignment="1"/>
    <xf numFmtId="0" fontId="3" fillId="2" borderId="0" xfId="20" applyNumberFormat="1" applyFont="1" applyFill="1" applyBorder="1" applyAlignment="1"/>
    <xf numFmtId="0" fontId="3" fillId="0" borderId="0" xfId="21" applyNumberFormat="1" applyFont="1" applyFill="1" applyBorder="1" applyAlignment="1"/>
    <xf numFmtId="0" fontId="3" fillId="2" borderId="0" xfId="21" applyNumberFormat="1" applyFont="1" applyFill="1" applyBorder="1" applyAlignment="1"/>
    <xf numFmtId="0" fontId="3" fillId="0" borderId="0" xfId="22" applyNumberFormat="1" applyFont="1" applyFill="1" applyBorder="1" applyAlignment="1"/>
    <xf numFmtId="0" fontId="3" fillId="2" borderId="0" xfId="22" applyNumberFormat="1" applyFont="1" applyFill="1" applyBorder="1" applyAlignment="1"/>
    <xf numFmtId="0" fontId="3" fillId="0" borderId="0" xfId="23" applyNumberFormat="1" applyFont="1" applyFill="1" applyBorder="1" applyAlignment="1"/>
    <xf numFmtId="0" fontId="3" fillId="2" borderId="0" xfId="23" applyNumberFormat="1" applyFont="1" applyFill="1" applyBorder="1" applyAlignment="1"/>
    <xf numFmtId="0" fontId="3" fillId="0" borderId="0" xfId="24" applyNumberFormat="1" applyFont="1" applyFill="1" applyBorder="1" applyAlignment="1"/>
    <xf numFmtId="0" fontId="3" fillId="0" borderId="0" xfId="25" applyNumberFormat="1" applyFont="1" applyFill="1" applyBorder="1" applyAlignment="1"/>
    <xf numFmtId="0" fontId="3" fillId="2" borderId="0" xfId="25" applyNumberFormat="1" applyFont="1" applyFill="1" applyBorder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/>
    <xf numFmtId="0" fontId="1" fillId="2" borderId="0" xfId="0" applyFont="1" applyFill="1"/>
    <xf numFmtId="0" fontId="1" fillId="0" borderId="0" xfId="0" applyFont="1" applyAlignment="1">
      <alignment horizontal="center"/>
    </xf>
    <xf numFmtId="0" fontId="2" fillId="2" borderId="0" xfId="1" applyNumberFormat="1" applyFont="1" applyFill="1" applyBorder="1" applyAlignment="1"/>
    <xf numFmtId="0" fontId="0" fillId="2" borderId="0" xfId="0" applyFill="1"/>
  </cellXfs>
  <cellStyles count="26">
    <cellStyle name="Normal" xfId="0" builtinId="0"/>
    <cellStyle name="Normal 10" xfId="7"/>
    <cellStyle name="Normal 11" xfId="8"/>
    <cellStyle name="Normal 12" xfId="9"/>
    <cellStyle name="Normal 13" xfId="10"/>
    <cellStyle name="Normal 14" xfId="11"/>
    <cellStyle name="Normal 15" xfId="12"/>
    <cellStyle name="Normal 16" xfId="13"/>
    <cellStyle name="Normal 17" xfId="14"/>
    <cellStyle name="Normal 18" xfId="15"/>
    <cellStyle name="Normal 19" xfId="16"/>
    <cellStyle name="Normal 20" xfId="17"/>
    <cellStyle name="Normal 21" xfId="18"/>
    <cellStyle name="Normal 22" xfId="19"/>
    <cellStyle name="Normal 23" xfId="20"/>
    <cellStyle name="Normal 24" xfId="21"/>
    <cellStyle name="Normal 25" xfId="22"/>
    <cellStyle name="Normal 26" xfId="23"/>
    <cellStyle name="Normal 27" xfId="24"/>
    <cellStyle name="Normal 28" xfId="25"/>
    <cellStyle name="Normal 3" xfId="1"/>
    <cellStyle name="Normal 5" xfId="2"/>
    <cellStyle name="Normal 6" xfId="3"/>
    <cellStyle name="Normal 7" xfId="4"/>
    <cellStyle name="Normal 8" xfId="5"/>
    <cellStyle name="Normal 9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topLeftCell="A2" workbookViewId="0">
      <selection activeCell="H18" sqref="H18"/>
    </sheetView>
  </sheetViews>
  <sheetFormatPr defaultRowHeight="15"/>
  <cols>
    <col min="1" max="1" width="15.85546875" customWidth="1"/>
    <col min="2" max="2" width="14.7109375" customWidth="1"/>
    <col min="3" max="3" width="11" customWidth="1"/>
    <col min="4" max="4" width="12.85546875" customWidth="1"/>
    <col min="12" max="12" width="11.140625" customWidth="1"/>
    <col min="13" max="13" width="11.42578125" customWidth="1"/>
    <col min="14" max="14" width="12.140625" customWidth="1"/>
  </cols>
  <sheetData>
    <row r="1" spans="1:14">
      <c r="A1" s="1" t="s">
        <v>0</v>
      </c>
      <c r="B1" s="1"/>
      <c r="C1" s="1"/>
    </row>
    <row r="2" spans="1:14">
      <c r="C2" s="3"/>
    </row>
    <row r="3" spans="1:14" ht="64.5">
      <c r="A3" s="5" t="s">
        <v>15</v>
      </c>
      <c r="B3" s="5" t="s">
        <v>14</v>
      </c>
      <c r="C3" s="5" t="s">
        <v>16</v>
      </c>
      <c r="D3" s="5" t="s">
        <v>27</v>
      </c>
      <c r="E3" s="5" t="s">
        <v>17</v>
      </c>
      <c r="F3" s="5" t="s">
        <v>18</v>
      </c>
      <c r="G3" s="5" t="s">
        <v>19</v>
      </c>
      <c r="H3" s="5" t="s">
        <v>20</v>
      </c>
      <c r="I3" s="5" t="s">
        <v>21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26</v>
      </c>
    </row>
    <row r="4" spans="1:14">
      <c r="A4" s="1" t="s">
        <v>4</v>
      </c>
      <c r="B4" s="1">
        <v>413</v>
      </c>
      <c r="C4" s="1">
        <v>91</v>
      </c>
      <c r="D4" s="1">
        <v>238</v>
      </c>
      <c r="E4" s="1">
        <v>117</v>
      </c>
      <c r="F4" s="1">
        <v>219</v>
      </c>
      <c r="G4" s="1">
        <v>256</v>
      </c>
      <c r="H4" s="1">
        <v>335</v>
      </c>
      <c r="I4" s="1">
        <v>1101</v>
      </c>
      <c r="J4" s="1">
        <v>142</v>
      </c>
      <c r="K4" s="1">
        <v>480</v>
      </c>
      <c r="L4" s="1">
        <v>262</v>
      </c>
      <c r="M4" s="1">
        <v>255</v>
      </c>
      <c r="N4">
        <f>SUM(B4:M4)</f>
        <v>3909</v>
      </c>
    </row>
    <row r="5" spans="1:14">
      <c r="A5" s="1" t="s">
        <v>5</v>
      </c>
      <c r="B5" s="1">
        <v>253</v>
      </c>
      <c r="C5" s="1">
        <v>133</v>
      </c>
      <c r="D5" s="1">
        <v>29</v>
      </c>
      <c r="E5" s="1">
        <v>63</v>
      </c>
      <c r="F5" s="1">
        <v>17</v>
      </c>
      <c r="G5" s="1">
        <v>2513</v>
      </c>
      <c r="H5" s="1">
        <v>248</v>
      </c>
      <c r="I5" s="1">
        <v>82</v>
      </c>
      <c r="J5" s="1">
        <v>8</v>
      </c>
      <c r="K5" s="1">
        <v>2050</v>
      </c>
      <c r="L5" s="1">
        <v>1</v>
      </c>
      <c r="M5" s="1">
        <v>3</v>
      </c>
      <c r="N5">
        <f t="shared" ref="N5:N11" si="0">SUM(B5:M5)</f>
        <v>5400</v>
      </c>
    </row>
    <row r="6" spans="1:14" s="64" customFormat="1">
      <c r="A6" s="63" t="s">
        <v>6</v>
      </c>
      <c r="B6" s="63">
        <v>839</v>
      </c>
      <c r="C6" s="63">
        <v>532</v>
      </c>
      <c r="D6" s="63">
        <v>3091</v>
      </c>
      <c r="E6" s="63">
        <v>389</v>
      </c>
      <c r="F6" s="63">
        <v>69</v>
      </c>
      <c r="G6" s="63">
        <v>179</v>
      </c>
      <c r="H6" s="63">
        <v>347</v>
      </c>
      <c r="I6" s="63">
        <v>123</v>
      </c>
      <c r="J6" s="63">
        <v>749</v>
      </c>
      <c r="K6" s="63">
        <v>114</v>
      </c>
      <c r="L6" s="63">
        <v>272</v>
      </c>
      <c r="M6" s="63">
        <v>1139</v>
      </c>
      <c r="N6" s="64">
        <f t="shared" si="0"/>
        <v>7843</v>
      </c>
    </row>
    <row r="7" spans="1:14">
      <c r="A7" s="1" t="s">
        <v>7</v>
      </c>
      <c r="B7" s="1">
        <v>31</v>
      </c>
      <c r="C7" s="1">
        <v>3</v>
      </c>
      <c r="D7" s="1">
        <v>2</v>
      </c>
      <c r="E7" s="1" t="s">
        <v>1</v>
      </c>
      <c r="F7" s="1">
        <v>6</v>
      </c>
      <c r="G7" s="1">
        <v>1</v>
      </c>
      <c r="H7" s="1">
        <v>4</v>
      </c>
      <c r="I7" s="1">
        <v>54</v>
      </c>
      <c r="J7" s="1">
        <v>26</v>
      </c>
      <c r="K7" s="1" t="s">
        <v>1</v>
      </c>
      <c r="L7" s="1">
        <v>13</v>
      </c>
      <c r="M7" s="1">
        <v>1</v>
      </c>
      <c r="N7">
        <f t="shared" si="0"/>
        <v>141</v>
      </c>
    </row>
    <row r="8" spans="1:14">
      <c r="A8" s="1" t="s">
        <v>8</v>
      </c>
      <c r="B8" s="1">
        <v>175</v>
      </c>
      <c r="C8" s="1">
        <v>184</v>
      </c>
      <c r="D8" s="1">
        <v>194</v>
      </c>
      <c r="E8" s="1">
        <v>288</v>
      </c>
      <c r="F8" s="1">
        <v>186</v>
      </c>
      <c r="G8" s="1">
        <v>317</v>
      </c>
      <c r="H8" s="1">
        <v>984</v>
      </c>
      <c r="I8" s="1">
        <v>179</v>
      </c>
      <c r="J8" s="1">
        <v>94</v>
      </c>
      <c r="K8" s="1">
        <v>353</v>
      </c>
      <c r="L8" s="1">
        <v>90</v>
      </c>
      <c r="M8" s="1">
        <v>59</v>
      </c>
      <c r="N8">
        <f t="shared" si="0"/>
        <v>3103</v>
      </c>
    </row>
    <row r="9" spans="1:14" s="64" customFormat="1">
      <c r="A9" s="63" t="s">
        <v>9</v>
      </c>
      <c r="B9" s="63">
        <v>238</v>
      </c>
      <c r="C9" s="63">
        <v>2152</v>
      </c>
      <c r="D9" s="63">
        <v>225</v>
      </c>
      <c r="E9" s="63">
        <v>814</v>
      </c>
      <c r="F9" s="63">
        <v>86</v>
      </c>
      <c r="G9" s="63">
        <v>908</v>
      </c>
      <c r="H9" s="63">
        <v>267</v>
      </c>
      <c r="I9" s="63">
        <v>265</v>
      </c>
      <c r="J9" s="63">
        <v>333</v>
      </c>
      <c r="K9" s="63">
        <v>142</v>
      </c>
      <c r="L9" s="63">
        <v>87</v>
      </c>
      <c r="M9" s="63">
        <v>361</v>
      </c>
      <c r="N9" s="64">
        <f t="shared" si="0"/>
        <v>5878</v>
      </c>
    </row>
    <row r="10" spans="1:14">
      <c r="A10" s="1" t="s">
        <v>10</v>
      </c>
      <c r="B10" s="1">
        <v>61</v>
      </c>
      <c r="C10" s="1">
        <v>7</v>
      </c>
      <c r="D10" s="1" t="s">
        <v>1</v>
      </c>
      <c r="E10" s="1">
        <v>4</v>
      </c>
      <c r="F10" s="1">
        <v>17</v>
      </c>
      <c r="G10" s="1">
        <v>262</v>
      </c>
      <c r="H10" s="1">
        <v>41</v>
      </c>
      <c r="I10" s="1">
        <v>9</v>
      </c>
      <c r="J10" s="1" t="s">
        <v>1</v>
      </c>
      <c r="K10" s="1">
        <v>14</v>
      </c>
      <c r="L10" s="1">
        <v>2</v>
      </c>
      <c r="M10" s="1">
        <v>2</v>
      </c>
      <c r="N10">
        <f t="shared" si="0"/>
        <v>419</v>
      </c>
    </row>
    <row r="11" spans="1:14">
      <c r="A11" s="1" t="s">
        <v>11</v>
      </c>
      <c r="B11" s="1">
        <v>3</v>
      </c>
      <c r="C11" s="1">
        <v>5</v>
      </c>
      <c r="D11" s="1">
        <v>17</v>
      </c>
      <c r="E11" s="1">
        <v>107</v>
      </c>
      <c r="F11" s="1">
        <v>55</v>
      </c>
      <c r="G11" s="1">
        <v>155</v>
      </c>
      <c r="H11" s="1">
        <v>33</v>
      </c>
      <c r="I11" s="1">
        <v>4</v>
      </c>
      <c r="J11" s="1">
        <v>1</v>
      </c>
      <c r="K11" s="1">
        <v>6</v>
      </c>
      <c r="L11" s="1">
        <v>1</v>
      </c>
      <c r="M11" s="1">
        <v>2</v>
      </c>
      <c r="N11">
        <f t="shared" si="0"/>
        <v>389</v>
      </c>
    </row>
    <row r="12" spans="1:14">
      <c r="A12" s="4" t="s">
        <v>55</v>
      </c>
      <c r="B12" s="4">
        <v>2013</v>
      </c>
      <c r="C12" s="4">
        <v>3107</v>
      </c>
      <c r="D12" s="4">
        <v>3796</v>
      </c>
      <c r="E12" s="4">
        <v>1782</v>
      </c>
      <c r="F12" s="4">
        <v>655</v>
      </c>
      <c r="G12" s="4">
        <v>4591</v>
      </c>
      <c r="H12" s="4">
        <v>2259</v>
      </c>
      <c r="I12" s="4">
        <v>1817</v>
      </c>
      <c r="J12" s="4">
        <v>1353</v>
      </c>
      <c r="K12" s="4">
        <v>3159</v>
      </c>
      <c r="L12" s="4">
        <v>728</v>
      </c>
      <c r="M12" s="4">
        <v>1822</v>
      </c>
      <c r="N12" s="61">
        <f>SUM(B12:M12)</f>
        <v>27082</v>
      </c>
    </row>
    <row r="14" spans="1:14">
      <c r="A14" s="2" t="s">
        <v>12</v>
      </c>
      <c r="B14" s="1"/>
      <c r="C14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activeCell="H21" sqref="H21"/>
    </sheetView>
  </sheetViews>
  <sheetFormatPr defaultRowHeight="15"/>
  <cols>
    <col min="1" max="1" width="12.7109375" customWidth="1"/>
    <col min="2" max="2" width="14.7109375" customWidth="1"/>
    <col min="3" max="3" width="11.28515625" customWidth="1"/>
    <col min="4" max="4" width="14.5703125" customWidth="1"/>
    <col min="5" max="5" width="12.7109375" customWidth="1"/>
    <col min="6" max="6" width="13.42578125" customWidth="1"/>
    <col min="7" max="7" width="12.5703125" customWidth="1"/>
    <col min="8" max="8" width="11.7109375" customWidth="1"/>
    <col min="9" max="9" width="13.7109375" customWidth="1"/>
    <col min="10" max="10" width="11.85546875" customWidth="1"/>
    <col min="11" max="11" width="11.140625" customWidth="1"/>
    <col min="12" max="12" width="12" customWidth="1"/>
    <col min="13" max="13" width="11.140625" customWidth="1"/>
  </cols>
  <sheetData>
    <row r="1" spans="1:14">
      <c r="A1" s="1" t="s">
        <v>0</v>
      </c>
      <c r="B1" s="1"/>
      <c r="C1" s="1"/>
    </row>
    <row r="2" spans="1:14">
      <c r="C2" s="3"/>
    </row>
    <row r="3" spans="1:14" ht="51.75">
      <c r="A3" s="5" t="s">
        <v>15</v>
      </c>
      <c r="B3" s="7" t="s">
        <v>28</v>
      </c>
      <c r="C3" s="7" t="s">
        <v>33</v>
      </c>
      <c r="D3" s="7" t="s">
        <v>34</v>
      </c>
      <c r="E3" s="7" t="s">
        <v>35</v>
      </c>
      <c r="F3" s="7" t="s">
        <v>36</v>
      </c>
      <c r="G3" s="7" t="s">
        <v>37</v>
      </c>
      <c r="H3" s="7" t="s">
        <v>38</v>
      </c>
      <c r="I3" s="7" t="s">
        <v>39</v>
      </c>
      <c r="J3" s="7" t="s">
        <v>31</v>
      </c>
      <c r="K3" s="7" t="s">
        <v>32</v>
      </c>
      <c r="L3" s="7" t="s">
        <v>30</v>
      </c>
      <c r="M3" s="7" t="s">
        <v>29</v>
      </c>
      <c r="N3" s="5" t="s">
        <v>26</v>
      </c>
    </row>
    <row r="4" spans="1:14">
      <c r="A4" s="1" t="s">
        <v>4</v>
      </c>
      <c r="B4" s="6">
        <v>2393</v>
      </c>
      <c r="C4" s="8">
        <v>2202</v>
      </c>
      <c r="D4" s="9">
        <v>1990</v>
      </c>
      <c r="E4" s="10">
        <v>1892</v>
      </c>
      <c r="F4" s="11">
        <v>2381</v>
      </c>
      <c r="G4" s="12">
        <v>2041</v>
      </c>
      <c r="H4" s="13">
        <v>2312</v>
      </c>
      <c r="I4" s="14">
        <v>2149</v>
      </c>
      <c r="J4" s="15">
        <v>1858</v>
      </c>
      <c r="K4" s="16">
        <v>2663</v>
      </c>
      <c r="L4" s="17">
        <v>1971</v>
      </c>
      <c r="M4" s="18">
        <v>1716</v>
      </c>
      <c r="N4">
        <f>SUM(B4:M4)</f>
        <v>25568</v>
      </c>
    </row>
    <row r="5" spans="1:14">
      <c r="A5" s="1" t="s">
        <v>5</v>
      </c>
      <c r="B5" s="6">
        <v>906</v>
      </c>
      <c r="C5" s="8">
        <v>762</v>
      </c>
      <c r="D5" s="9">
        <v>616</v>
      </c>
      <c r="E5" s="10">
        <v>592</v>
      </c>
      <c r="F5" s="11">
        <v>527</v>
      </c>
      <c r="G5" s="12">
        <v>616</v>
      </c>
      <c r="H5" s="13">
        <v>917</v>
      </c>
      <c r="I5" s="14">
        <v>593</v>
      </c>
      <c r="J5" s="15">
        <v>513</v>
      </c>
      <c r="K5" s="16">
        <v>532</v>
      </c>
      <c r="L5" s="17">
        <v>420</v>
      </c>
      <c r="M5" s="18">
        <v>524</v>
      </c>
      <c r="N5">
        <f t="shared" ref="N5:N12" si="0">SUM(B5:M5)</f>
        <v>7518</v>
      </c>
    </row>
    <row r="6" spans="1:14">
      <c r="A6" s="1" t="s">
        <v>6</v>
      </c>
      <c r="B6" s="6">
        <v>2458</v>
      </c>
      <c r="C6" s="8">
        <v>2279</v>
      </c>
      <c r="D6" s="9">
        <v>2461</v>
      </c>
      <c r="E6" s="10">
        <v>1820</v>
      </c>
      <c r="F6" s="11">
        <v>2448</v>
      </c>
      <c r="G6" s="12">
        <v>2226</v>
      </c>
      <c r="H6" s="13">
        <v>2715</v>
      </c>
      <c r="I6" s="14">
        <v>2214</v>
      </c>
      <c r="J6" s="15">
        <v>2379</v>
      </c>
      <c r="K6" s="16">
        <v>2664</v>
      </c>
      <c r="L6" s="17">
        <v>1866</v>
      </c>
      <c r="M6" s="18">
        <v>1787</v>
      </c>
      <c r="N6">
        <f t="shared" si="0"/>
        <v>27317</v>
      </c>
    </row>
    <row r="7" spans="1:14">
      <c r="A7" s="1" t="s">
        <v>7</v>
      </c>
      <c r="B7" s="6">
        <v>289</v>
      </c>
      <c r="C7" s="8">
        <v>290</v>
      </c>
      <c r="D7" s="9">
        <v>561</v>
      </c>
      <c r="E7" s="10">
        <v>371</v>
      </c>
      <c r="F7" s="11">
        <v>286</v>
      </c>
      <c r="G7" s="12">
        <v>299</v>
      </c>
      <c r="H7" s="13">
        <v>383</v>
      </c>
      <c r="I7" s="14">
        <v>304</v>
      </c>
      <c r="J7" s="15">
        <v>294</v>
      </c>
      <c r="K7" s="16">
        <v>205</v>
      </c>
      <c r="L7" s="17">
        <v>295</v>
      </c>
      <c r="M7" s="18">
        <v>300</v>
      </c>
      <c r="N7">
        <f t="shared" si="0"/>
        <v>3877</v>
      </c>
    </row>
    <row r="8" spans="1:14">
      <c r="A8" s="1" t="s">
        <v>8</v>
      </c>
      <c r="B8" s="6">
        <v>2176</v>
      </c>
      <c r="C8" s="8">
        <v>1696</v>
      </c>
      <c r="D8" s="9">
        <v>1966</v>
      </c>
      <c r="E8" s="10">
        <v>1836</v>
      </c>
      <c r="F8" s="11">
        <v>2071</v>
      </c>
      <c r="G8" s="12">
        <v>2107</v>
      </c>
      <c r="H8" s="13">
        <v>2112</v>
      </c>
      <c r="I8" s="14">
        <v>1781</v>
      </c>
      <c r="J8" s="15">
        <v>1494</v>
      </c>
      <c r="K8" s="16">
        <v>1793</v>
      </c>
      <c r="L8" s="17">
        <v>1747</v>
      </c>
      <c r="M8" s="18">
        <v>1068</v>
      </c>
      <c r="N8">
        <f t="shared" si="0"/>
        <v>21847</v>
      </c>
    </row>
    <row r="9" spans="1:14">
      <c r="A9" s="1" t="s">
        <v>9</v>
      </c>
      <c r="B9" s="6">
        <v>1864</v>
      </c>
      <c r="C9" s="8">
        <v>1640</v>
      </c>
      <c r="D9" s="9">
        <v>1245</v>
      </c>
      <c r="E9" s="10">
        <v>1328</v>
      </c>
      <c r="F9" s="11">
        <v>1372</v>
      </c>
      <c r="G9" s="12">
        <v>1255</v>
      </c>
      <c r="H9" s="13">
        <v>1334</v>
      </c>
      <c r="I9" s="14">
        <v>1270</v>
      </c>
      <c r="J9" s="15">
        <v>998</v>
      </c>
      <c r="K9" s="16">
        <v>1112</v>
      </c>
      <c r="L9" s="17">
        <v>997</v>
      </c>
      <c r="M9" s="18">
        <v>877</v>
      </c>
      <c r="N9">
        <f t="shared" si="0"/>
        <v>15292</v>
      </c>
    </row>
    <row r="10" spans="1:14">
      <c r="A10" s="1" t="s">
        <v>10</v>
      </c>
      <c r="B10" s="6">
        <v>396</v>
      </c>
      <c r="C10" s="8">
        <v>381</v>
      </c>
      <c r="D10" s="9">
        <v>512</v>
      </c>
      <c r="E10" s="10">
        <v>428</v>
      </c>
      <c r="F10" s="11">
        <v>330</v>
      </c>
      <c r="G10" s="12">
        <v>360</v>
      </c>
      <c r="H10" s="13">
        <v>365</v>
      </c>
      <c r="I10" s="14">
        <v>683</v>
      </c>
      <c r="J10" s="15">
        <v>379</v>
      </c>
      <c r="K10" s="16">
        <v>361</v>
      </c>
      <c r="L10" s="17">
        <v>335</v>
      </c>
      <c r="M10" s="18">
        <v>359</v>
      </c>
      <c r="N10">
        <f t="shared" si="0"/>
        <v>4889</v>
      </c>
    </row>
    <row r="11" spans="1:14">
      <c r="A11" s="1" t="s">
        <v>11</v>
      </c>
      <c r="B11" s="6">
        <v>231</v>
      </c>
      <c r="C11" s="8">
        <v>220</v>
      </c>
      <c r="D11" s="9">
        <v>194</v>
      </c>
      <c r="E11" s="10">
        <v>147</v>
      </c>
      <c r="F11" s="11">
        <v>107</v>
      </c>
      <c r="G11" s="12">
        <v>146</v>
      </c>
      <c r="H11" s="13">
        <v>155</v>
      </c>
      <c r="I11" s="14">
        <v>140</v>
      </c>
      <c r="J11" s="15">
        <v>134</v>
      </c>
      <c r="K11" s="16">
        <v>145</v>
      </c>
      <c r="L11" s="17">
        <v>73</v>
      </c>
      <c r="M11" s="18">
        <v>127</v>
      </c>
      <c r="N11">
        <f t="shared" si="0"/>
        <v>1819</v>
      </c>
    </row>
    <row r="12" spans="1:14">
      <c r="A12" s="4" t="s">
        <v>26</v>
      </c>
      <c r="B12" s="19">
        <v>10713</v>
      </c>
      <c r="C12" s="20">
        <v>9470</v>
      </c>
      <c r="D12" s="21">
        <v>9545</v>
      </c>
      <c r="E12" s="22">
        <v>8414</v>
      </c>
      <c r="F12" s="23">
        <v>9522</v>
      </c>
      <c r="G12" s="24">
        <v>9050</v>
      </c>
      <c r="H12" s="25">
        <v>10293</v>
      </c>
      <c r="I12" s="26">
        <v>9134</v>
      </c>
      <c r="J12" s="27">
        <v>8049</v>
      </c>
      <c r="K12" s="28">
        <v>9475</v>
      </c>
      <c r="L12" s="29">
        <v>7704</v>
      </c>
      <c r="M12" s="30">
        <v>6758</v>
      </c>
      <c r="N12" s="61">
        <f t="shared" si="0"/>
        <v>108127</v>
      </c>
    </row>
    <row r="14" spans="1:14">
      <c r="A14" s="2" t="s">
        <v>12</v>
      </c>
      <c r="B14" s="1"/>
      <c r="C1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4"/>
  <sheetViews>
    <sheetView workbookViewId="0">
      <pane xSplit="1" topLeftCell="P1" activePane="topRight" state="frozen"/>
      <selection pane="topRight" activeCell="X25" sqref="X25"/>
    </sheetView>
  </sheetViews>
  <sheetFormatPr defaultRowHeight="15"/>
  <cols>
    <col min="1" max="1" width="20.7109375" customWidth="1"/>
    <col min="2" max="2" width="10.7109375" customWidth="1"/>
    <col min="4" max="4" width="10.5703125" customWidth="1"/>
    <col min="5" max="5" width="10.42578125" customWidth="1"/>
    <col min="6" max="6" width="11.140625" customWidth="1"/>
    <col min="8" max="8" width="11.42578125" customWidth="1"/>
    <col min="10" max="10" width="10.85546875" customWidth="1"/>
    <col min="12" max="12" width="10.28515625" customWidth="1"/>
    <col min="13" max="13" width="9.7109375" customWidth="1"/>
    <col min="14" max="14" width="10.7109375" customWidth="1"/>
    <col min="16" max="16" width="10.28515625" customWidth="1"/>
    <col min="18" max="18" width="11.28515625" customWidth="1"/>
    <col min="20" max="20" width="10.85546875" customWidth="1"/>
    <col min="22" max="22" width="10.7109375" customWidth="1"/>
    <col min="24" max="24" width="11" customWidth="1"/>
    <col min="26" max="26" width="11.140625" customWidth="1"/>
    <col min="27" max="27" width="20.5703125" customWidth="1"/>
    <col min="28" max="28" width="11.42578125" customWidth="1"/>
  </cols>
  <sheetData>
    <row r="1" spans="1:30">
      <c r="A1" s="1" t="s">
        <v>0</v>
      </c>
      <c r="B1" s="1"/>
      <c r="C1" s="1"/>
      <c r="AB1" s="34"/>
    </row>
    <row r="2" spans="1:30">
      <c r="B2" s="62" t="s">
        <v>13</v>
      </c>
      <c r="C2" s="62"/>
      <c r="D2" s="62" t="s">
        <v>40</v>
      </c>
      <c r="E2" s="62"/>
      <c r="F2" s="62" t="s">
        <v>41</v>
      </c>
      <c r="G2" s="62"/>
      <c r="H2" s="62" t="s">
        <v>42</v>
      </c>
      <c r="I2" s="62"/>
      <c r="J2" s="62" t="s">
        <v>43</v>
      </c>
      <c r="K2" s="62"/>
      <c r="L2" s="62" t="s">
        <v>44</v>
      </c>
      <c r="M2" s="62"/>
      <c r="N2" s="62" t="s">
        <v>45</v>
      </c>
      <c r="O2" s="62"/>
      <c r="P2" s="62" t="s">
        <v>46</v>
      </c>
      <c r="Q2" s="62"/>
      <c r="R2" s="62" t="s">
        <v>47</v>
      </c>
      <c r="S2" s="62"/>
      <c r="T2" s="62" t="s">
        <v>48</v>
      </c>
      <c r="U2" s="62"/>
      <c r="V2" s="62" t="s">
        <v>49</v>
      </c>
      <c r="W2" s="62"/>
      <c r="X2" s="62" t="s">
        <v>50</v>
      </c>
      <c r="Y2" s="62"/>
      <c r="Z2" s="57"/>
    </row>
    <row r="3" spans="1:30" ht="60">
      <c r="A3" s="32" t="s">
        <v>15</v>
      </c>
      <c r="B3" s="34" t="s">
        <v>2</v>
      </c>
      <c r="C3" s="34" t="s">
        <v>3</v>
      </c>
      <c r="D3" s="34" t="s">
        <v>2</v>
      </c>
      <c r="E3" s="34" t="s">
        <v>3</v>
      </c>
      <c r="F3" s="34" t="s">
        <v>2</v>
      </c>
      <c r="G3" s="34" t="s">
        <v>3</v>
      </c>
      <c r="H3" s="34" t="s">
        <v>2</v>
      </c>
      <c r="I3" s="34" t="s">
        <v>3</v>
      </c>
      <c r="J3" s="34" t="s">
        <v>2</v>
      </c>
      <c r="K3" s="34" t="s">
        <v>3</v>
      </c>
      <c r="L3" s="34" t="s">
        <v>2</v>
      </c>
      <c r="M3" s="34" t="s">
        <v>3</v>
      </c>
      <c r="N3" s="34" t="s">
        <v>2</v>
      </c>
      <c r="O3" s="34" t="s">
        <v>3</v>
      </c>
      <c r="P3" s="34" t="s">
        <v>2</v>
      </c>
      <c r="Q3" s="34" t="s">
        <v>3</v>
      </c>
      <c r="R3" s="34" t="s">
        <v>2</v>
      </c>
      <c r="S3" s="34" t="s">
        <v>3</v>
      </c>
      <c r="T3" s="34" t="s">
        <v>2</v>
      </c>
      <c r="U3" s="34" t="s">
        <v>3</v>
      </c>
      <c r="V3" s="34" t="s">
        <v>2</v>
      </c>
      <c r="W3" s="34" t="s">
        <v>3</v>
      </c>
      <c r="X3" s="34" t="s">
        <v>2</v>
      </c>
      <c r="Y3" s="34" t="s">
        <v>3</v>
      </c>
      <c r="Z3" s="59" t="s">
        <v>51</v>
      </c>
      <c r="AA3" s="58" t="s">
        <v>53</v>
      </c>
      <c r="AB3" s="58" t="s">
        <v>54</v>
      </c>
      <c r="AC3" s="56"/>
      <c r="AD3" s="56"/>
    </row>
    <row r="4" spans="1:30">
      <c r="A4" s="31" t="s">
        <v>4</v>
      </c>
      <c r="B4" s="31">
        <v>58019</v>
      </c>
      <c r="C4" s="31">
        <v>184722</v>
      </c>
      <c r="D4" s="35">
        <v>47626</v>
      </c>
      <c r="E4" s="35">
        <v>166578</v>
      </c>
      <c r="F4" s="37">
        <v>38386</v>
      </c>
      <c r="G4" s="37">
        <v>131622</v>
      </c>
      <c r="H4" s="39">
        <v>33601</v>
      </c>
      <c r="I4" s="39">
        <v>112757</v>
      </c>
      <c r="J4" s="41">
        <v>43236</v>
      </c>
      <c r="K4" s="41">
        <v>138214</v>
      </c>
      <c r="L4" s="43">
        <v>45722</v>
      </c>
      <c r="M4" s="43">
        <v>156649</v>
      </c>
      <c r="N4" s="45">
        <v>53325</v>
      </c>
      <c r="O4" s="45">
        <v>174104.5</v>
      </c>
      <c r="P4" s="47">
        <v>47573</v>
      </c>
      <c r="Q4" s="47">
        <v>151984</v>
      </c>
      <c r="R4" s="49">
        <v>37911</v>
      </c>
      <c r="S4" s="49">
        <v>118398</v>
      </c>
      <c r="T4" s="51">
        <v>45547</v>
      </c>
      <c r="U4" s="51">
        <v>153535</v>
      </c>
      <c r="V4" s="53">
        <v>40367</v>
      </c>
      <c r="W4" s="53">
        <v>149096</v>
      </c>
      <c r="X4" s="54">
        <v>31952</v>
      </c>
      <c r="Y4" s="54">
        <v>107546</v>
      </c>
      <c r="Z4" s="54">
        <f>SUM(B4,D4,F4,H4,J4,L4,N4,P4,R4,T4,V4,X4)</f>
        <v>523265</v>
      </c>
      <c r="AA4">
        <f>SUM(C4,E4,G4,I4,K4,M4,O4,Q4,S4,U4,W4,Y4,)</f>
        <v>1745205.5</v>
      </c>
      <c r="AB4" s="60">
        <f xml:space="preserve"> SUM(Z4:AA4)</f>
        <v>2268470.5</v>
      </c>
    </row>
    <row r="5" spans="1:30">
      <c r="A5" s="31" t="s">
        <v>5</v>
      </c>
      <c r="B5" s="31">
        <v>31532</v>
      </c>
      <c r="C5" s="31">
        <v>82422</v>
      </c>
      <c r="D5" s="35">
        <v>20292</v>
      </c>
      <c r="E5" s="35">
        <v>56509</v>
      </c>
      <c r="F5" s="37">
        <v>19280</v>
      </c>
      <c r="G5" s="37">
        <v>43525</v>
      </c>
      <c r="H5" s="39">
        <v>15160</v>
      </c>
      <c r="I5" s="39">
        <v>33009</v>
      </c>
      <c r="J5" s="41">
        <v>18864</v>
      </c>
      <c r="K5" s="41">
        <v>40892</v>
      </c>
      <c r="L5" s="43">
        <v>20017</v>
      </c>
      <c r="M5" s="43">
        <v>46938</v>
      </c>
      <c r="N5" s="45">
        <v>22103</v>
      </c>
      <c r="O5" s="45">
        <v>49030</v>
      </c>
      <c r="P5" s="47">
        <v>18165</v>
      </c>
      <c r="Q5" s="47">
        <v>37934</v>
      </c>
      <c r="R5" s="49">
        <v>16853</v>
      </c>
      <c r="S5" s="49">
        <v>29867</v>
      </c>
      <c r="T5" s="51">
        <v>19765</v>
      </c>
      <c r="U5" s="51">
        <v>36064</v>
      </c>
      <c r="V5" s="53">
        <v>20378</v>
      </c>
      <c r="W5" s="53">
        <v>34965</v>
      </c>
      <c r="X5" s="54">
        <v>19005</v>
      </c>
      <c r="Y5" s="54">
        <v>23848</v>
      </c>
      <c r="Z5" s="54">
        <f t="shared" ref="Z5:Z12" si="0">SUM(B5,D5,F5,H5,J5,L5,N5,P5,R5,T5,V5,X5)</f>
        <v>241414</v>
      </c>
      <c r="AA5">
        <f t="shared" ref="AA5:AA11" si="1">SUM(C5,E5,G5,I5,K5,M5,O5,Q5,S5,U5,W5,Y5,)</f>
        <v>515003</v>
      </c>
      <c r="AB5">
        <f t="shared" ref="AB5:AB12" si="2" xml:space="preserve"> SUM(Z5:AA5)</f>
        <v>756417</v>
      </c>
    </row>
    <row r="6" spans="1:30">
      <c r="A6" s="31" t="s">
        <v>6</v>
      </c>
      <c r="B6" s="31">
        <v>42020</v>
      </c>
      <c r="C6" s="31">
        <v>185398</v>
      </c>
      <c r="D6" s="35">
        <v>36772</v>
      </c>
      <c r="E6" s="35">
        <v>200858</v>
      </c>
      <c r="F6" s="37">
        <v>40591</v>
      </c>
      <c r="G6" s="37">
        <v>177456</v>
      </c>
      <c r="H6" s="39">
        <v>29989</v>
      </c>
      <c r="I6" s="39">
        <v>130595</v>
      </c>
      <c r="J6" s="41">
        <v>34552</v>
      </c>
      <c r="K6" s="41">
        <v>168937</v>
      </c>
      <c r="L6" s="43">
        <v>40071</v>
      </c>
      <c r="M6" s="43">
        <v>180547</v>
      </c>
      <c r="N6" s="45">
        <v>45690</v>
      </c>
      <c r="O6" s="45">
        <v>193995</v>
      </c>
      <c r="P6" s="47">
        <v>38068</v>
      </c>
      <c r="Q6" s="47">
        <v>149238</v>
      </c>
      <c r="R6" s="49">
        <v>32905</v>
      </c>
      <c r="S6" s="49">
        <v>126557</v>
      </c>
      <c r="T6" s="51">
        <v>38723</v>
      </c>
      <c r="U6" s="51">
        <v>174257</v>
      </c>
      <c r="V6" s="53">
        <v>40147</v>
      </c>
      <c r="W6" s="53">
        <v>167495</v>
      </c>
      <c r="X6" s="54">
        <v>27942</v>
      </c>
      <c r="Y6" s="54">
        <v>90200</v>
      </c>
      <c r="Z6" s="54">
        <f t="shared" si="0"/>
        <v>447470</v>
      </c>
      <c r="AA6">
        <f t="shared" si="1"/>
        <v>1945533</v>
      </c>
      <c r="AB6">
        <f t="shared" si="2"/>
        <v>2393003</v>
      </c>
    </row>
    <row r="7" spans="1:30">
      <c r="A7" s="31" t="s">
        <v>7</v>
      </c>
      <c r="B7" s="31">
        <v>4483</v>
      </c>
      <c r="C7" s="31">
        <v>8974</v>
      </c>
      <c r="D7" s="35">
        <v>3511</v>
      </c>
      <c r="E7" s="35">
        <v>6990</v>
      </c>
      <c r="F7" s="37">
        <v>3257</v>
      </c>
      <c r="G7" s="37">
        <v>6472</v>
      </c>
      <c r="H7" s="39">
        <v>2887</v>
      </c>
      <c r="I7" s="39">
        <v>5106</v>
      </c>
      <c r="J7" s="41">
        <v>3916</v>
      </c>
      <c r="K7" s="41">
        <v>4990</v>
      </c>
      <c r="L7" s="43">
        <v>3612</v>
      </c>
      <c r="M7" s="43">
        <v>4850</v>
      </c>
      <c r="N7" s="45">
        <v>3313</v>
      </c>
      <c r="O7" s="45">
        <v>5062</v>
      </c>
      <c r="P7" s="47">
        <v>2674</v>
      </c>
      <c r="Q7" s="47">
        <v>3965</v>
      </c>
      <c r="R7" s="49">
        <v>2620</v>
      </c>
      <c r="S7" s="49">
        <v>3667</v>
      </c>
      <c r="T7" s="51">
        <v>2441</v>
      </c>
      <c r="U7" s="51">
        <v>4114</v>
      </c>
      <c r="V7" s="53">
        <v>2616</v>
      </c>
      <c r="W7" s="53">
        <v>3339</v>
      </c>
      <c r="X7" s="54">
        <v>2451</v>
      </c>
      <c r="Y7" s="54">
        <v>3684</v>
      </c>
      <c r="Z7" s="54">
        <f t="shared" si="0"/>
        <v>37781</v>
      </c>
      <c r="AA7">
        <f t="shared" si="1"/>
        <v>61213</v>
      </c>
      <c r="AB7">
        <f t="shared" si="2"/>
        <v>98994</v>
      </c>
    </row>
    <row r="8" spans="1:30">
      <c r="A8" s="31" t="s">
        <v>8</v>
      </c>
      <c r="B8" s="31">
        <v>45633</v>
      </c>
      <c r="C8" s="31">
        <v>114979</v>
      </c>
      <c r="D8" s="35">
        <v>43307</v>
      </c>
      <c r="E8" s="35">
        <v>106016</v>
      </c>
      <c r="F8" s="37">
        <v>36784</v>
      </c>
      <c r="G8" s="37">
        <v>92799</v>
      </c>
      <c r="H8" s="39">
        <v>35422</v>
      </c>
      <c r="I8" s="39">
        <v>96902</v>
      </c>
      <c r="J8" s="41">
        <v>46561</v>
      </c>
      <c r="K8" s="41">
        <v>124194</v>
      </c>
      <c r="L8" s="43">
        <v>49229</v>
      </c>
      <c r="M8" s="43">
        <v>138397</v>
      </c>
      <c r="N8" s="45">
        <v>54221</v>
      </c>
      <c r="O8" s="45">
        <v>148378</v>
      </c>
      <c r="P8" s="47">
        <v>44366</v>
      </c>
      <c r="Q8" s="47">
        <v>111216</v>
      </c>
      <c r="R8" s="49">
        <v>31198</v>
      </c>
      <c r="S8" s="49">
        <v>70079</v>
      </c>
      <c r="T8" s="51">
        <v>42238</v>
      </c>
      <c r="U8" s="51">
        <v>104126</v>
      </c>
      <c r="V8" s="53">
        <v>41859</v>
      </c>
      <c r="W8" s="53">
        <v>108195</v>
      </c>
      <c r="X8" s="54">
        <v>24671</v>
      </c>
      <c r="Y8" s="54">
        <v>46434</v>
      </c>
      <c r="Z8" s="54">
        <f t="shared" si="0"/>
        <v>495489</v>
      </c>
      <c r="AA8">
        <f t="shared" si="1"/>
        <v>1261715</v>
      </c>
      <c r="AB8">
        <f t="shared" si="2"/>
        <v>1757204</v>
      </c>
    </row>
    <row r="9" spans="1:30">
      <c r="A9" s="31" t="s">
        <v>9</v>
      </c>
      <c r="B9" s="31">
        <v>59582</v>
      </c>
      <c r="C9" s="31">
        <v>144113</v>
      </c>
      <c r="D9" s="35">
        <v>50053</v>
      </c>
      <c r="E9" s="35">
        <v>126527</v>
      </c>
      <c r="F9" s="37">
        <v>53291</v>
      </c>
      <c r="G9" s="37">
        <v>109363</v>
      </c>
      <c r="H9" s="39">
        <v>40956</v>
      </c>
      <c r="I9" s="39">
        <v>86505</v>
      </c>
      <c r="J9" s="41">
        <v>54036</v>
      </c>
      <c r="K9" s="41">
        <v>112822</v>
      </c>
      <c r="L9" s="43">
        <v>51017</v>
      </c>
      <c r="M9" s="43">
        <v>107486</v>
      </c>
      <c r="N9" s="45">
        <v>52574</v>
      </c>
      <c r="O9" s="45">
        <v>117425</v>
      </c>
      <c r="P9" s="47">
        <v>41246</v>
      </c>
      <c r="Q9" s="47">
        <v>92124</v>
      </c>
      <c r="R9" s="49">
        <v>33798</v>
      </c>
      <c r="S9" s="49">
        <v>63754</v>
      </c>
      <c r="T9" s="51">
        <v>44744</v>
      </c>
      <c r="U9" s="51">
        <v>87741</v>
      </c>
      <c r="V9" s="53">
        <v>41614</v>
      </c>
      <c r="W9" s="53">
        <v>77405</v>
      </c>
      <c r="X9" s="54">
        <v>24809</v>
      </c>
      <c r="Y9" s="54">
        <v>41903</v>
      </c>
      <c r="Z9" s="54">
        <f t="shared" si="0"/>
        <v>547720</v>
      </c>
      <c r="AA9">
        <f t="shared" si="1"/>
        <v>1167168</v>
      </c>
      <c r="AB9">
        <f t="shared" si="2"/>
        <v>1714888</v>
      </c>
    </row>
    <row r="10" spans="1:30">
      <c r="A10" s="31" t="s">
        <v>10</v>
      </c>
      <c r="B10" s="31">
        <v>6317</v>
      </c>
      <c r="C10" s="31">
        <v>6950</v>
      </c>
      <c r="D10" s="35">
        <v>4804</v>
      </c>
      <c r="E10" s="35">
        <v>7420</v>
      </c>
      <c r="F10" s="37">
        <v>5355</v>
      </c>
      <c r="G10" s="37">
        <v>7543</v>
      </c>
      <c r="H10" s="39">
        <v>5020</v>
      </c>
      <c r="I10" s="39">
        <v>6889</v>
      </c>
      <c r="J10" s="41">
        <v>5222</v>
      </c>
      <c r="K10" s="41">
        <v>8478</v>
      </c>
      <c r="L10" s="43">
        <v>5684</v>
      </c>
      <c r="M10" s="43">
        <v>8621</v>
      </c>
      <c r="N10" s="45">
        <v>7085</v>
      </c>
      <c r="O10" s="45">
        <v>8904</v>
      </c>
      <c r="P10" s="47">
        <v>6238</v>
      </c>
      <c r="Q10" s="47">
        <v>9556</v>
      </c>
      <c r="R10" s="49">
        <v>5969</v>
      </c>
      <c r="S10" s="49">
        <v>7082</v>
      </c>
      <c r="T10" s="51">
        <v>5328</v>
      </c>
      <c r="U10" s="51">
        <v>9026</v>
      </c>
      <c r="V10" s="53">
        <v>4836</v>
      </c>
      <c r="W10" s="53">
        <v>6250</v>
      </c>
      <c r="X10" s="54">
        <v>4486</v>
      </c>
      <c r="Y10" s="54">
        <v>5789</v>
      </c>
      <c r="Z10" s="54">
        <f t="shared" si="0"/>
        <v>66344</v>
      </c>
      <c r="AA10">
        <f t="shared" si="1"/>
        <v>92508</v>
      </c>
      <c r="AB10">
        <f t="shared" si="2"/>
        <v>158852</v>
      </c>
    </row>
    <row r="11" spans="1:30">
      <c r="A11" s="31" t="s">
        <v>11</v>
      </c>
      <c r="B11" s="31">
        <v>5364</v>
      </c>
      <c r="C11" s="31">
        <v>14477</v>
      </c>
      <c r="D11" s="35">
        <v>5798</v>
      </c>
      <c r="E11" s="35">
        <v>14583</v>
      </c>
      <c r="F11" s="37">
        <v>6717</v>
      </c>
      <c r="G11" s="37">
        <v>14595</v>
      </c>
      <c r="H11" s="39">
        <v>4262</v>
      </c>
      <c r="I11" s="39">
        <v>11541</v>
      </c>
      <c r="J11" s="41">
        <v>4848</v>
      </c>
      <c r="K11" s="41">
        <v>13064</v>
      </c>
      <c r="L11" s="43">
        <v>4587</v>
      </c>
      <c r="M11" s="43">
        <v>12028</v>
      </c>
      <c r="N11" s="45">
        <v>4404</v>
      </c>
      <c r="O11" s="45">
        <v>12923</v>
      </c>
      <c r="P11" s="47">
        <v>3700</v>
      </c>
      <c r="Q11" s="47">
        <v>11941</v>
      </c>
      <c r="R11" s="49">
        <v>2459</v>
      </c>
      <c r="S11" s="49">
        <v>7520</v>
      </c>
      <c r="T11" s="51">
        <v>3150</v>
      </c>
      <c r="U11" s="51">
        <v>8676</v>
      </c>
      <c r="V11" s="53">
        <v>3017</v>
      </c>
      <c r="W11" s="53">
        <v>8341</v>
      </c>
      <c r="X11" s="54">
        <v>2500</v>
      </c>
      <c r="Y11" s="54">
        <v>6231</v>
      </c>
      <c r="Z11" s="54">
        <f t="shared" si="0"/>
        <v>50806</v>
      </c>
      <c r="AA11">
        <f t="shared" si="1"/>
        <v>135920</v>
      </c>
      <c r="AB11">
        <f t="shared" si="2"/>
        <v>186726</v>
      </c>
    </row>
    <row r="12" spans="1:30">
      <c r="A12" s="33" t="s">
        <v>52</v>
      </c>
      <c r="B12" s="33">
        <v>252950</v>
      </c>
      <c r="C12" s="33">
        <v>742035</v>
      </c>
      <c r="D12" s="36">
        <v>212163</v>
      </c>
      <c r="E12" s="36">
        <v>685481</v>
      </c>
      <c r="F12" s="38">
        <v>203661</v>
      </c>
      <c r="G12" s="38">
        <v>583375</v>
      </c>
      <c r="H12" s="40">
        <v>167297</v>
      </c>
      <c r="I12" s="40">
        <v>483304</v>
      </c>
      <c r="J12" s="42">
        <v>211235</v>
      </c>
      <c r="K12" s="42">
        <v>611591</v>
      </c>
      <c r="L12" s="44">
        <v>219939</v>
      </c>
      <c r="M12" s="44">
        <v>655516</v>
      </c>
      <c r="N12" s="46">
        <v>242715</v>
      </c>
      <c r="O12" s="46">
        <v>709821.5</v>
      </c>
      <c r="P12" s="48">
        <v>202030</v>
      </c>
      <c r="Q12" s="48">
        <v>567958</v>
      </c>
      <c r="R12" s="50">
        <v>163713</v>
      </c>
      <c r="S12" s="50">
        <v>426924</v>
      </c>
      <c r="T12" s="52">
        <v>201936</v>
      </c>
      <c r="U12" s="52">
        <v>577539</v>
      </c>
      <c r="V12" s="53">
        <v>194834</v>
      </c>
      <c r="W12" s="53">
        <v>555086</v>
      </c>
      <c r="X12" s="55">
        <v>137816</v>
      </c>
      <c r="Y12" s="55">
        <v>325635</v>
      </c>
      <c r="Z12" s="54">
        <f t="shared" si="0"/>
        <v>2410289</v>
      </c>
      <c r="AA12">
        <f>SUM(C12,E12,G12,I12,K12,M12,O12,Q12,S12,U12,W12,Y12,)</f>
        <v>6924265.5</v>
      </c>
      <c r="AB12" s="60">
        <f t="shared" si="2"/>
        <v>9334554.5</v>
      </c>
    </row>
    <row r="14" spans="1:30">
      <c r="A14" s="2" t="s">
        <v>12</v>
      </c>
      <c r="B14" s="1"/>
      <c r="C14" s="1"/>
      <c r="D14" s="2" t="s">
        <v>12</v>
      </c>
      <c r="E14" s="1"/>
      <c r="F14" s="1"/>
    </row>
  </sheetData>
  <sortState ref="AB1:AB14">
    <sortCondition descending="1" ref="AB1:AB14"/>
  </sortState>
  <mergeCells count="12">
    <mergeCell ref="X2:Y2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Malaria Deaths by region 2012</vt:lpstr>
      <vt:lpstr>Malaria in pregnancy 2012</vt:lpstr>
      <vt:lpstr>Malaria cases in 2012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Tmbaluku</dc:creator>
  <cp:lastModifiedBy>dotieno</cp:lastModifiedBy>
  <dcterms:created xsi:type="dcterms:W3CDTF">2013-04-15T09:03:28Z</dcterms:created>
  <dcterms:modified xsi:type="dcterms:W3CDTF">2013-04-17T17:40:03Z</dcterms:modified>
</cp:coreProperties>
</file>